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Planilha de cálculo" sheetId="1" r:id="rId1"/>
  </sheets>
  <definedNames>
    <definedName name="_xlnm.Print_Area" localSheetId="0">'Planilha de cálculo'!$B$1:$G$79</definedName>
    <definedName name="_xlnm.Print_Titles" localSheetId="0">'Planilha de cálculo'!$1:$18</definedName>
  </definedNames>
  <calcPr fullCalcOnLoad="1"/>
</workbook>
</file>

<file path=xl/sharedStrings.xml><?xml version="1.0" encoding="utf-8"?>
<sst xmlns="http://schemas.openxmlformats.org/spreadsheetml/2006/main" count="15" uniqueCount="15">
  <si>
    <t>Mês/ano</t>
  </si>
  <si>
    <t>Valor cumulativo</t>
  </si>
  <si>
    <t>1/12 avos</t>
  </si>
  <si>
    <t>Verificador</t>
  </si>
  <si>
    <t>% de Compromentimento da RCL:</t>
  </si>
  <si>
    <t>Ano</t>
  </si>
  <si>
    <t>Preencher com a RCL mensal do Município</t>
  </si>
  <si>
    <t>Resultado = Valor do repasse mensal devido pelo Município</t>
  </si>
  <si>
    <t xml:space="preserve">         Tribunal de Justiça do Estado do Paraná</t>
  </si>
  <si>
    <t xml:space="preserve">          Planilha de cálculo do repasse mensal</t>
  </si>
  <si>
    <t>Preencher com o percentual de comprometimento calculado</t>
  </si>
  <si>
    <r>
      <rPr>
        <b/>
        <sz val="10"/>
        <color indexed="56"/>
        <rFont val="d-din"/>
        <family val="0"/>
      </rPr>
      <t>Emenda Constitucional nº 99, de 14 de dezembro de 2017</t>
    </r>
    <r>
      <rPr>
        <sz val="10"/>
        <color indexed="56"/>
        <rFont val="d-din"/>
        <family val="0"/>
      </rPr>
      <t xml:space="preserve">
"Art. 101, ADCT. Os Estados, o Distrito Federal e os Municípios que, em 25 de março de 2015, se encontravam em mora no pagamento de seus precatórios quitarão, até 31 de dezembro de 2024, seus débitos vencidos e os que vencerão dentro desse período, atualizados pelo Índice Nacional de Preços ao Consumidor Amplo Especial (IPCA-E), ou por outro índice que venha a substituí-lo, depositando mensalmente em conta especial do Tribunal de Justiça local, sob única e exclusiva administração deste, 1/12 (um doze avos) do valor calculado percentualmente sobre suas receitas correntes líquidas apuradas no segundo mês anterior ao mês de pagamento, em percentual suficiente para a quitação de seus débitos e, ainda que variável, nunca inferior, em cada exercício, ao percentual praticado na data da entrada em vigor do regime especial a que se refere este artigo, em conformidade com plano de pagamento a ser anualmente apresentado ao Tribunal de Justiça local."
</t>
    </r>
  </si>
  <si>
    <t>Valor do Repasse</t>
  </si>
  <si>
    <t>RCL do mês</t>
  </si>
  <si>
    <t xml:space="preserve">          Departamento de Gestão de Precatórios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</si>
</sst>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0"/>
      <color indexed="56"/>
      <name val="d-din"/>
      <family val="0"/>
    </font>
    <font>
      <b/>
      <sz val="20"/>
      <color indexed="56"/>
      <name val="d-din"/>
      <family val="0"/>
    </font>
    <font>
      <sz val="12"/>
      <name val="d-din"/>
      <family val="0"/>
    </font>
    <font>
      <b/>
      <sz val="14"/>
      <color indexed="56"/>
      <name val="d-din"/>
      <family val="0"/>
    </font>
    <font>
      <sz val="12"/>
      <color indexed="56"/>
      <name val="d-din"/>
      <family val="0"/>
    </font>
    <font>
      <b/>
      <sz val="11"/>
      <color indexed="9"/>
      <name val="d-din"/>
      <family val="0"/>
    </font>
    <font>
      <sz val="11"/>
      <name val="d-din"/>
      <family val="0"/>
    </font>
    <font>
      <b/>
      <sz val="10"/>
      <color indexed="56"/>
      <name val="d-din"/>
      <family val="0"/>
    </font>
    <font>
      <sz val="11"/>
      <color indexed="56"/>
      <name val="d-d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123141"/>
      <name val="d-din"/>
      <family val="0"/>
    </font>
    <font>
      <b/>
      <sz val="11"/>
      <color theme="0"/>
      <name val="d-din"/>
      <family val="0"/>
    </font>
    <font>
      <sz val="11"/>
      <color rgb="FF123141"/>
      <name val="d-din"/>
      <family val="0"/>
    </font>
    <font>
      <b/>
      <sz val="20"/>
      <color rgb="FF123141"/>
      <name val="d-din"/>
      <family val="0"/>
    </font>
    <font>
      <b/>
      <sz val="14"/>
      <color rgb="FF123141"/>
      <name val="d-din"/>
      <family val="0"/>
    </font>
    <font>
      <sz val="10"/>
      <color rgb="FF123141"/>
      <name val="d-din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23141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123141"/>
      </left>
      <right style="medium">
        <color rgb="FF123141"/>
      </right>
      <top style="medium">
        <color rgb="FF123141"/>
      </top>
      <bottom/>
    </border>
    <border>
      <left style="medium">
        <color rgb="FF123141"/>
      </left>
      <right style="medium">
        <color rgb="FF123141"/>
      </right>
      <top/>
      <bottom style="medium">
        <color rgb="FF12314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wrapText="1"/>
      <protection/>
    </xf>
    <xf numFmtId="0" fontId="45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1" fontId="5" fillId="0" borderId="0" xfId="0" applyNumberFormat="1" applyFont="1" applyAlignment="1" applyProtection="1">
      <alignment horizontal="center" vertical="center"/>
      <protection/>
    </xf>
    <xf numFmtId="4" fontId="5" fillId="33" borderId="0" xfId="0" applyNumberFormat="1" applyFont="1" applyFill="1" applyBorder="1" applyAlignment="1" applyProtection="1">
      <alignment horizontal="center" vertical="center"/>
      <protection/>
    </xf>
    <xf numFmtId="1" fontId="5" fillId="33" borderId="0" xfId="0" applyNumberFormat="1" applyFont="1" applyFill="1" applyBorder="1" applyAlignment="1" applyProtection="1">
      <alignment horizontal="center" vertical="center"/>
      <protection/>
    </xf>
    <xf numFmtId="4" fontId="5" fillId="34" borderId="0" xfId="0" applyNumberFormat="1" applyFont="1" applyFill="1" applyBorder="1" applyAlignment="1" applyProtection="1">
      <alignment horizontal="center" vertical="center"/>
      <protection/>
    </xf>
    <xf numFmtId="1" fontId="5" fillId="34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46" fillId="35" borderId="0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 horizontal="center" vertical="center"/>
      <protection/>
    </xf>
    <xf numFmtId="1" fontId="46" fillId="36" borderId="0" xfId="0" applyNumberFormat="1" applyFont="1" applyFill="1" applyBorder="1" applyAlignment="1" applyProtection="1">
      <alignment horizontal="center" vertical="center"/>
      <protection/>
    </xf>
    <xf numFmtId="1" fontId="47" fillId="33" borderId="0" xfId="0" applyNumberFormat="1" applyFont="1" applyFill="1" applyBorder="1" applyAlignment="1" applyProtection="1">
      <alignment horizontal="center" vertical="center"/>
      <protection/>
    </xf>
    <xf numFmtId="164" fontId="47" fillId="33" borderId="0" xfId="5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Alignment="1" applyProtection="1">
      <alignment/>
      <protection/>
    </xf>
    <xf numFmtId="17" fontId="47" fillId="33" borderId="0" xfId="44" applyNumberFormat="1" applyFont="1" applyFill="1" applyBorder="1" applyAlignment="1" applyProtection="1">
      <alignment horizontal="center" vertical="center"/>
      <protection/>
    </xf>
    <xf numFmtId="4" fontId="47" fillId="33" borderId="0" xfId="0" applyNumberFormat="1" applyFont="1" applyFill="1" applyBorder="1" applyAlignment="1" applyProtection="1">
      <alignment horizontal="center" vertical="center"/>
      <protection locked="0"/>
    </xf>
    <xf numFmtId="4" fontId="47" fillId="33" borderId="0" xfId="0" applyNumberFormat="1" applyFont="1" applyFill="1" applyBorder="1" applyAlignment="1" applyProtection="1">
      <alignment horizontal="center" vertical="center"/>
      <protection/>
    </xf>
    <xf numFmtId="1" fontId="47" fillId="34" borderId="0" xfId="0" applyNumberFormat="1" applyFont="1" applyFill="1" applyBorder="1" applyAlignment="1" applyProtection="1">
      <alignment horizontal="center" vertical="center"/>
      <protection/>
    </xf>
    <xf numFmtId="164" fontId="47" fillId="0" borderId="0" xfId="50" applyNumberFormat="1" applyFont="1" applyFill="1" applyBorder="1" applyAlignment="1" applyProtection="1">
      <alignment horizontal="center" vertical="center"/>
      <protection locked="0"/>
    </xf>
    <xf numFmtId="17" fontId="47" fillId="34" borderId="0" xfId="44" applyNumberFormat="1" applyFont="1" applyFill="1" applyBorder="1" applyAlignment="1" applyProtection="1">
      <alignment horizontal="center" vertical="center"/>
      <protection/>
    </xf>
    <xf numFmtId="4" fontId="47" fillId="34" borderId="0" xfId="0" applyNumberFormat="1" applyFont="1" applyFill="1" applyBorder="1" applyAlignment="1" applyProtection="1">
      <alignment horizontal="center" vertical="center"/>
      <protection locked="0"/>
    </xf>
    <xf numFmtId="4" fontId="47" fillId="34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/>
      <protection/>
    </xf>
    <xf numFmtId="0" fontId="49" fillId="0" borderId="0" xfId="0" applyFont="1" applyAlignment="1" applyProtection="1">
      <alignment horizontal="center"/>
      <protection/>
    </xf>
    <xf numFmtId="0" fontId="50" fillId="0" borderId="0" xfId="0" applyFont="1" applyAlignment="1" applyProtection="1">
      <alignment horizontal="left" vertical="top" wrapText="1"/>
      <protection/>
    </xf>
    <xf numFmtId="0" fontId="46" fillId="35" borderId="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0" fillId="0" borderId="1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14</xdr:row>
      <xdr:rowOff>76200</xdr:rowOff>
    </xdr:from>
    <xdr:to>
      <xdr:col>5</xdr:col>
      <xdr:colOff>1104900</xdr:colOff>
      <xdr:row>16</xdr:row>
      <xdr:rowOff>66675</xdr:rowOff>
    </xdr:to>
    <xdr:sp>
      <xdr:nvSpPr>
        <xdr:cNvPr id="1" name="Seta para Baixo 1"/>
        <xdr:cNvSpPr>
          <a:spLocks/>
        </xdr:cNvSpPr>
      </xdr:nvSpPr>
      <xdr:spPr>
        <a:xfrm>
          <a:off x="5267325" y="3895725"/>
          <a:ext cx="371475" cy="371475"/>
        </a:xfrm>
        <a:prstGeom prst="downArrow">
          <a:avLst>
            <a:gd name="adj" fmla="val 2439"/>
          </a:avLst>
        </a:prstGeom>
        <a:solidFill>
          <a:srgbClr val="128588"/>
        </a:solidFill>
        <a:ln w="12700" cmpd="sng">
          <a:solidFill>
            <a:srgbClr val="12858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742950</xdr:colOff>
      <xdr:row>14</xdr:row>
      <xdr:rowOff>76200</xdr:rowOff>
    </xdr:from>
    <xdr:to>
      <xdr:col>6</xdr:col>
      <xdr:colOff>1114425</xdr:colOff>
      <xdr:row>16</xdr:row>
      <xdr:rowOff>66675</xdr:rowOff>
    </xdr:to>
    <xdr:sp>
      <xdr:nvSpPr>
        <xdr:cNvPr id="2" name="Seta para Baixo 2"/>
        <xdr:cNvSpPr>
          <a:spLocks/>
        </xdr:cNvSpPr>
      </xdr:nvSpPr>
      <xdr:spPr>
        <a:xfrm>
          <a:off x="7210425" y="3895725"/>
          <a:ext cx="371475" cy="371475"/>
        </a:xfrm>
        <a:prstGeom prst="downArrow">
          <a:avLst>
            <a:gd name="adj" fmla="val 2439"/>
          </a:avLst>
        </a:prstGeom>
        <a:solidFill>
          <a:srgbClr val="128588"/>
        </a:solidFill>
        <a:ln w="12700" cmpd="sng">
          <a:solidFill>
            <a:srgbClr val="12858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771525</xdr:colOff>
      <xdr:row>14</xdr:row>
      <xdr:rowOff>85725</xdr:rowOff>
    </xdr:from>
    <xdr:to>
      <xdr:col>2</xdr:col>
      <xdr:colOff>1143000</xdr:colOff>
      <xdr:row>16</xdr:row>
      <xdr:rowOff>76200</xdr:rowOff>
    </xdr:to>
    <xdr:sp>
      <xdr:nvSpPr>
        <xdr:cNvPr id="3" name="Seta para Baixo 4"/>
        <xdr:cNvSpPr>
          <a:spLocks/>
        </xdr:cNvSpPr>
      </xdr:nvSpPr>
      <xdr:spPr>
        <a:xfrm>
          <a:off x="1990725" y="3905250"/>
          <a:ext cx="371475" cy="371475"/>
        </a:xfrm>
        <a:prstGeom prst="downArrow">
          <a:avLst>
            <a:gd name="adj" fmla="val 2439"/>
          </a:avLst>
        </a:prstGeom>
        <a:solidFill>
          <a:srgbClr val="128588"/>
        </a:solidFill>
        <a:ln w="12700" cmpd="sng">
          <a:solidFill>
            <a:srgbClr val="12858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114300</xdr:colOff>
      <xdr:row>0</xdr:row>
      <xdr:rowOff>38100</xdr:rowOff>
    </xdr:from>
    <xdr:to>
      <xdr:col>2</xdr:col>
      <xdr:colOff>609600</xdr:colOff>
      <xdr:row>8</xdr:row>
      <xdr:rowOff>133350</xdr:rowOff>
    </xdr:to>
    <xdr:pic>
      <xdr:nvPicPr>
        <xdr:cNvPr id="4" name="Imagem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8100"/>
          <a:ext cx="11049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9"/>
  <sheetViews>
    <sheetView showGridLines="0" tabSelected="1" zoomScaleSheetLayoutView="130" zoomScalePageLayoutView="0" workbookViewId="0" topLeftCell="A1">
      <selection activeCell="C20" sqref="C20"/>
    </sheetView>
  </sheetViews>
  <sheetFormatPr defaultColWidth="9.140625" defaultRowHeight="15"/>
  <cols>
    <col min="1" max="2" width="9.140625" style="1" customWidth="1"/>
    <col min="3" max="3" width="29.28125" style="1" customWidth="1"/>
    <col min="4" max="4" width="5.57421875" style="1" customWidth="1"/>
    <col min="5" max="5" width="14.8515625" style="2" customWidth="1"/>
    <col min="6" max="6" width="29.00390625" style="2" customWidth="1"/>
    <col min="7" max="7" width="27.00390625" style="2" customWidth="1"/>
    <col min="8" max="8" width="9.140625" style="1" customWidth="1"/>
    <col min="9" max="9" width="6.421875" style="2" hidden="1" customWidth="1"/>
    <col min="10" max="10" width="11.28125" style="3" hidden="1" customWidth="1"/>
    <col min="11" max="11" width="19.140625" style="2" hidden="1" customWidth="1"/>
    <col min="12" max="12" width="15.421875" style="2" hidden="1" customWidth="1"/>
    <col min="13" max="13" width="0" style="1" hidden="1" customWidth="1"/>
    <col min="14" max="16384" width="9.140625" style="1" customWidth="1"/>
  </cols>
  <sheetData>
    <row r="1" ht="15"/>
    <row r="2" ht="15"/>
    <row r="3" spans="2:7" ht="26.25">
      <c r="B3" s="31" t="s">
        <v>8</v>
      </c>
      <c r="C3" s="31"/>
      <c r="D3" s="31"/>
      <c r="E3" s="31"/>
      <c r="F3" s="31"/>
      <c r="G3" s="31"/>
    </row>
    <row r="4" spans="2:7" ht="18">
      <c r="B4" s="32" t="s">
        <v>14</v>
      </c>
      <c r="C4" s="32"/>
      <c r="D4" s="32"/>
      <c r="E4" s="32"/>
      <c r="F4" s="32"/>
      <c r="G4" s="32"/>
    </row>
    <row r="5" spans="2:7" ht="12.75" customHeight="1">
      <c r="B5" s="4"/>
      <c r="C5" s="4"/>
      <c r="D5" s="4"/>
      <c r="E5" s="4"/>
      <c r="F5" s="4"/>
      <c r="G5" s="5"/>
    </row>
    <row r="6" spans="2:7" ht="7.5" customHeight="1">
      <c r="B6" s="4"/>
      <c r="C6" s="4"/>
      <c r="D6" s="4"/>
      <c r="E6" s="4"/>
      <c r="F6" s="4"/>
      <c r="G6" s="5"/>
    </row>
    <row r="7" spans="2:7" ht="12.75" customHeight="1" hidden="1">
      <c r="B7" s="4"/>
      <c r="C7" s="4"/>
      <c r="D7" s="4"/>
      <c r="E7" s="4"/>
      <c r="F7" s="4"/>
      <c r="G7" s="5"/>
    </row>
    <row r="8" spans="2:7" ht="18">
      <c r="B8" s="32" t="s">
        <v>9</v>
      </c>
      <c r="C8" s="32"/>
      <c r="D8" s="32"/>
      <c r="E8" s="32"/>
      <c r="F8" s="32"/>
      <c r="G8" s="32"/>
    </row>
    <row r="9" spans="5:6" ht="12.75" customHeight="1">
      <c r="E9" s="1"/>
      <c r="F9" s="1"/>
    </row>
    <row r="10" spans="5:6" ht="9" customHeight="1">
      <c r="E10" s="1"/>
      <c r="F10" s="1"/>
    </row>
    <row r="11" spans="2:7" ht="119.25" customHeight="1">
      <c r="B11" s="33" t="s">
        <v>11</v>
      </c>
      <c r="C11" s="33"/>
      <c r="D11" s="33"/>
      <c r="E11" s="33"/>
      <c r="F11" s="33"/>
      <c r="G11" s="33"/>
    </row>
    <row r="12" spans="2:6" ht="15.75" thickBot="1">
      <c r="B12" s="6"/>
      <c r="E12" s="1"/>
      <c r="F12" s="1"/>
    </row>
    <row r="13" spans="2:12" s="9" customFormat="1" ht="15.75" customHeight="1">
      <c r="B13" s="2"/>
      <c r="C13" s="35" t="s">
        <v>10</v>
      </c>
      <c r="D13" s="7"/>
      <c r="E13" s="8"/>
      <c r="F13" s="35" t="s">
        <v>6</v>
      </c>
      <c r="G13" s="35" t="s">
        <v>7</v>
      </c>
      <c r="I13" s="10"/>
      <c r="J13" s="11"/>
      <c r="K13" s="10"/>
      <c r="L13" s="10"/>
    </row>
    <row r="14" spans="2:12" s="9" customFormat="1" ht="15.75" thickBot="1">
      <c r="B14" s="2"/>
      <c r="C14" s="36"/>
      <c r="D14" s="7"/>
      <c r="E14" s="8"/>
      <c r="F14" s="36"/>
      <c r="G14" s="36"/>
      <c r="I14" s="10"/>
      <c r="J14" s="11"/>
      <c r="K14" s="10"/>
      <c r="L14" s="10"/>
    </row>
    <row r="15" spans="2:3" ht="15">
      <c r="B15" s="2"/>
      <c r="C15" s="2"/>
    </row>
    <row r="16" spans="2:3" ht="15">
      <c r="B16" s="2"/>
      <c r="C16" s="2"/>
    </row>
    <row r="17" spans="2:3" ht="15">
      <c r="B17" s="2"/>
      <c r="C17" s="2"/>
    </row>
    <row r="18" spans="2:12" s="16" customFormat="1" ht="14.25">
      <c r="B18" s="34" t="s">
        <v>4</v>
      </c>
      <c r="C18" s="34"/>
      <c r="E18" s="17" t="s">
        <v>0</v>
      </c>
      <c r="F18" s="17" t="s">
        <v>13</v>
      </c>
      <c r="G18" s="17" t="s">
        <v>12</v>
      </c>
      <c r="I18" s="18" t="s">
        <v>5</v>
      </c>
      <c r="J18" s="19" t="s">
        <v>3</v>
      </c>
      <c r="K18" s="18" t="s">
        <v>1</v>
      </c>
      <c r="L18" s="18" t="s">
        <v>2</v>
      </c>
    </row>
    <row r="19" spans="2:12" ht="19.5" customHeight="1">
      <c r="B19" s="26">
        <v>2021</v>
      </c>
      <c r="C19" s="27"/>
      <c r="D19" s="22"/>
      <c r="E19" s="28">
        <v>43800</v>
      </c>
      <c r="F19" s="29"/>
      <c r="G19" s="30"/>
      <c r="I19" s="15">
        <f aca="true" t="shared" si="0" ref="I19:I50">YEAR(E19)</f>
        <v>2019</v>
      </c>
      <c r="J19" s="15">
        <f aca="true" t="shared" si="1" ref="J19:J50">IF(F19="","",IF(F19=0,"",1))</f>
      </c>
      <c r="K19" s="14" t="str">
        <f>IF(SUM(J19:J19)=12,SUM(F19:F19),"Erro")</f>
        <v>Erro</v>
      </c>
      <c r="L19" s="14">
        <f aca="true" t="shared" si="2" ref="L19:L36">IF(K19="Erro","",K19/12)</f>
      </c>
    </row>
    <row r="20" spans="2:12" ht="19.5" customHeight="1">
      <c r="B20" s="20">
        <v>2022</v>
      </c>
      <c r="C20" s="21"/>
      <c r="D20" s="22"/>
      <c r="E20" s="23">
        <v>43831</v>
      </c>
      <c r="F20" s="24"/>
      <c r="G20" s="25"/>
      <c r="I20" s="13">
        <f t="shared" si="0"/>
        <v>2020</v>
      </c>
      <c r="J20" s="13">
        <f t="shared" si="1"/>
      </c>
      <c r="K20" s="12" t="str">
        <f>IF(SUM(J19:J20)=12,SUM(F19:F20),"Erro")</f>
        <v>Erro</v>
      </c>
      <c r="L20" s="12">
        <f t="shared" si="2"/>
      </c>
    </row>
    <row r="21" spans="2:12" ht="19.5" customHeight="1">
      <c r="B21" s="26">
        <v>2023</v>
      </c>
      <c r="C21" s="27"/>
      <c r="D21" s="22"/>
      <c r="E21" s="28">
        <v>43862</v>
      </c>
      <c r="F21" s="29"/>
      <c r="G21" s="30"/>
      <c r="I21" s="15">
        <f t="shared" si="0"/>
        <v>2020</v>
      </c>
      <c r="J21" s="15">
        <f t="shared" si="1"/>
      </c>
      <c r="K21" s="14" t="str">
        <f>IF(SUM(J19:J21)=12,SUM(F19:F21),"Erro")</f>
        <v>Erro</v>
      </c>
      <c r="L21" s="14">
        <f t="shared" si="2"/>
      </c>
    </row>
    <row r="22" spans="2:12" ht="19.5" customHeight="1">
      <c r="B22" s="20">
        <v>2024</v>
      </c>
      <c r="C22" s="21"/>
      <c r="D22" s="22"/>
      <c r="E22" s="23">
        <v>43891</v>
      </c>
      <c r="F22" s="24"/>
      <c r="G22" s="25"/>
      <c r="I22" s="13">
        <f t="shared" si="0"/>
        <v>2020</v>
      </c>
      <c r="J22" s="13">
        <f t="shared" si="1"/>
      </c>
      <c r="K22" s="12" t="str">
        <f>IF(SUM(J19:J22)=12,SUM(F19:F22),"Erro")</f>
        <v>Erro</v>
      </c>
      <c r="L22" s="12">
        <f t="shared" si="2"/>
      </c>
    </row>
    <row r="23" spans="2:12" ht="19.5" customHeight="1">
      <c r="B23" s="22"/>
      <c r="C23" s="22"/>
      <c r="D23" s="22"/>
      <c r="E23" s="28">
        <v>43922</v>
      </c>
      <c r="F23" s="29"/>
      <c r="G23" s="30"/>
      <c r="I23" s="15">
        <f t="shared" si="0"/>
        <v>2020</v>
      </c>
      <c r="J23" s="15">
        <f t="shared" si="1"/>
      </c>
      <c r="K23" s="14" t="str">
        <f>IF(SUM(J19:J23)=12,SUM(F19:F23),"Erro")</f>
        <v>Erro</v>
      </c>
      <c r="L23" s="14">
        <f t="shared" si="2"/>
      </c>
    </row>
    <row r="24" spans="2:12" ht="19.5" customHeight="1">
      <c r="B24" s="22"/>
      <c r="C24" s="22"/>
      <c r="D24" s="22"/>
      <c r="E24" s="23">
        <v>43952</v>
      </c>
      <c r="F24" s="24"/>
      <c r="G24" s="25"/>
      <c r="I24" s="13">
        <f t="shared" si="0"/>
        <v>2020</v>
      </c>
      <c r="J24" s="13">
        <f t="shared" si="1"/>
      </c>
      <c r="K24" s="12" t="str">
        <f>IF(SUM(J19:J24)=12,SUM(F19:F24),"Erro")</f>
        <v>Erro</v>
      </c>
      <c r="L24" s="12">
        <f t="shared" si="2"/>
      </c>
    </row>
    <row r="25" spans="2:12" ht="19.5" customHeight="1">
      <c r="B25" s="22"/>
      <c r="C25" s="22"/>
      <c r="D25" s="22"/>
      <c r="E25" s="28">
        <v>43983</v>
      </c>
      <c r="F25" s="29"/>
      <c r="G25" s="30"/>
      <c r="I25" s="15">
        <f t="shared" si="0"/>
        <v>2020</v>
      </c>
      <c r="J25" s="15">
        <f t="shared" si="1"/>
      </c>
      <c r="K25" s="14" t="str">
        <f>IF(SUM(J19:J25)=12,SUM(F19:F25),"Erro")</f>
        <v>Erro</v>
      </c>
      <c r="L25" s="14">
        <f t="shared" si="2"/>
      </c>
    </row>
    <row r="26" spans="2:12" ht="19.5" customHeight="1">
      <c r="B26" s="22"/>
      <c r="C26" s="22"/>
      <c r="D26" s="22"/>
      <c r="E26" s="23">
        <v>44013</v>
      </c>
      <c r="F26" s="24"/>
      <c r="G26" s="25"/>
      <c r="I26" s="13">
        <f t="shared" si="0"/>
        <v>2020</v>
      </c>
      <c r="J26" s="13">
        <f t="shared" si="1"/>
      </c>
      <c r="K26" s="12" t="str">
        <f>IF(SUM(J19:J26)=12,SUM(F19:F26),"Erro")</f>
        <v>Erro</v>
      </c>
      <c r="L26" s="12">
        <f t="shared" si="2"/>
      </c>
    </row>
    <row r="27" spans="2:12" ht="19.5" customHeight="1">
      <c r="B27" s="22"/>
      <c r="C27" s="22"/>
      <c r="D27" s="22"/>
      <c r="E27" s="28">
        <v>44044</v>
      </c>
      <c r="F27" s="29"/>
      <c r="G27" s="30"/>
      <c r="I27" s="15">
        <f t="shared" si="0"/>
        <v>2020</v>
      </c>
      <c r="J27" s="15">
        <f t="shared" si="1"/>
      </c>
      <c r="K27" s="14" t="str">
        <f>IF(SUM(J19:J27)=12,SUM(F19:F27),"Erro")</f>
        <v>Erro</v>
      </c>
      <c r="L27" s="14">
        <f t="shared" si="2"/>
      </c>
    </row>
    <row r="28" spans="2:12" ht="19.5" customHeight="1">
      <c r="B28" s="22"/>
      <c r="C28" s="22"/>
      <c r="D28" s="22"/>
      <c r="E28" s="23">
        <v>44075</v>
      </c>
      <c r="F28" s="24"/>
      <c r="G28" s="25"/>
      <c r="I28" s="13">
        <f t="shared" si="0"/>
        <v>2020</v>
      </c>
      <c r="J28" s="13">
        <f t="shared" si="1"/>
      </c>
      <c r="K28" s="12" t="str">
        <f>IF(SUM(J19:J28)=12,SUM(F19:F28),"Erro")</f>
        <v>Erro</v>
      </c>
      <c r="L28" s="12">
        <f t="shared" si="2"/>
      </c>
    </row>
    <row r="29" spans="2:12" ht="19.5" customHeight="1">
      <c r="B29" s="22"/>
      <c r="C29" s="22"/>
      <c r="D29" s="22"/>
      <c r="E29" s="28">
        <v>44105</v>
      </c>
      <c r="F29" s="29"/>
      <c r="G29" s="30"/>
      <c r="I29" s="15">
        <f t="shared" si="0"/>
        <v>2020</v>
      </c>
      <c r="J29" s="15">
        <f t="shared" si="1"/>
      </c>
      <c r="K29" s="14" t="str">
        <f>IF(SUM(J19:J29)=12,SUM(F19:F29),"Erro")</f>
        <v>Erro</v>
      </c>
      <c r="L29" s="14">
        <f t="shared" si="2"/>
      </c>
    </row>
    <row r="30" spans="2:12" ht="19.5" customHeight="1">
      <c r="B30" s="22"/>
      <c r="C30" s="22"/>
      <c r="D30" s="22"/>
      <c r="E30" s="23">
        <v>44136</v>
      </c>
      <c r="F30" s="24"/>
      <c r="G30" s="25"/>
      <c r="I30" s="13">
        <f t="shared" si="0"/>
        <v>2020</v>
      </c>
      <c r="J30" s="13">
        <f t="shared" si="1"/>
      </c>
      <c r="K30" s="12" t="str">
        <f aca="true" t="shared" si="3" ref="K30:K61">IF(SUM(J19:J30)=12,SUM(F19:F30),"Erro")</f>
        <v>Erro</v>
      </c>
      <c r="L30" s="12">
        <f t="shared" si="2"/>
      </c>
    </row>
    <row r="31" spans="2:12" ht="19.5" customHeight="1">
      <c r="B31" s="22"/>
      <c r="C31" s="22"/>
      <c r="D31" s="22"/>
      <c r="E31" s="28">
        <v>44166</v>
      </c>
      <c r="F31" s="29"/>
      <c r="G31" s="30"/>
      <c r="I31" s="15">
        <f t="shared" si="0"/>
        <v>2020</v>
      </c>
      <c r="J31" s="15">
        <f t="shared" si="1"/>
      </c>
      <c r="K31" s="14" t="str">
        <f aca="true" t="shared" si="4" ref="K31:K41">IF(SUM(J20:J31)=12,SUM(F20:F31),"Erro")</f>
        <v>Erro</v>
      </c>
      <c r="L31" s="14">
        <f t="shared" si="2"/>
      </c>
    </row>
    <row r="32" spans="2:12" ht="19.5" customHeight="1">
      <c r="B32" s="22"/>
      <c r="C32" s="22"/>
      <c r="D32" s="22"/>
      <c r="E32" s="23">
        <v>44197</v>
      </c>
      <c r="F32" s="24"/>
      <c r="G32" s="25" t="str">
        <f>IF(K30="Erro","Preencher RCL",L30*VLOOKUP(I32,$B$19:$C$23,2,0))</f>
        <v>Preencher RCL</v>
      </c>
      <c r="I32" s="13">
        <f t="shared" si="0"/>
        <v>2021</v>
      </c>
      <c r="J32" s="13">
        <f t="shared" si="1"/>
      </c>
      <c r="K32" s="12" t="str">
        <f t="shared" si="4"/>
        <v>Erro</v>
      </c>
      <c r="L32" s="12">
        <f t="shared" si="2"/>
      </c>
    </row>
    <row r="33" spans="2:12" ht="19.5" customHeight="1">
      <c r="B33" s="22"/>
      <c r="C33" s="22"/>
      <c r="D33" s="22"/>
      <c r="E33" s="28">
        <v>44228</v>
      </c>
      <c r="F33" s="29"/>
      <c r="G33" s="30" t="str">
        <f aca="true" t="shared" si="5" ref="G33:G63">IF(K31="Erro","Preencher RCL",L31*VLOOKUP(I33,$B$19:$C$23,2,0))</f>
        <v>Preencher RCL</v>
      </c>
      <c r="I33" s="15">
        <f t="shared" si="0"/>
        <v>2021</v>
      </c>
      <c r="J33" s="15">
        <f t="shared" si="1"/>
      </c>
      <c r="K33" s="14" t="str">
        <f t="shared" si="4"/>
        <v>Erro</v>
      </c>
      <c r="L33" s="14">
        <f t="shared" si="2"/>
      </c>
    </row>
    <row r="34" spans="2:12" ht="19.5" customHeight="1">
      <c r="B34" s="22"/>
      <c r="C34" s="22"/>
      <c r="D34" s="22"/>
      <c r="E34" s="23">
        <v>44256</v>
      </c>
      <c r="F34" s="24"/>
      <c r="G34" s="25" t="str">
        <f t="shared" si="5"/>
        <v>Preencher RCL</v>
      </c>
      <c r="I34" s="13">
        <f t="shared" si="0"/>
        <v>2021</v>
      </c>
      <c r="J34" s="13">
        <f t="shared" si="1"/>
      </c>
      <c r="K34" s="12" t="str">
        <f t="shared" si="4"/>
        <v>Erro</v>
      </c>
      <c r="L34" s="12">
        <f t="shared" si="2"/>
      </c>
    </row>
    <row r="35" spans="2:12" ht="19.5" customHeight="1">
      <c r="B35" s="22"/>
      <c r="C35" s="22"/>
      <c r="D35" s="22"/>
      <c r="E35" s="28">
        <v>44287</v>
      </c>
      <c r="F35" s="29"/>
      <c r="G35" s="30" t="str">
        <f t="shared" si="5"/>
        <v>Preencher RCL</v>
      </c>
      <c r="I35" s="15">
        <f t="shared" si="0"/>
        <v>2021</v>
      </c>
      <c r="J35" s="15">
        <f t="shared" si="1"/>
      </c>
      <c r="K35" s="14" t="str">
        <f t="shared" si="4"/>
        <v>Erro</v>
      </c>
      <c r="L35" s="14">
        <f t="shared" si="2"/>
      </c>
    </row>
    <row r="36" spans="2:12" ht="19.5" customHeight="1">
      <c r="B36" s="22"/>
      <c r="C36" s="22"/>
      <c r="D36" s="22"/>
      <c r="E36" s="23">
        <v>44317</v>
      </c>
      <c r="F36" s="24"/>
      <c r="G36" s="25" t="str">
        <f t="shared" si="5"/>
        <v>Preencher RCL</v>
      </c>
      <c r="I36" s="13">
        <f t="shared" si="0"/>
        <v>2021</v>
      </c>
      <c r="J36" s="13">
        <f t="shared" si="1"/>
      </c>
      <c r="K36" s="12" t="str">
        <f t="shared" si="4"/>
        <v>Erro</v>
      </c>
      <c r="L36" s="12">
        <f t="shared" si="2"/>
      </c>
    </row>
    <row r="37" spans="2:12" ht="19.5" customHeight="1">
      <c r="B37" s="22"/>
      <c r="C37" s="22"/>
      <c r="D37" s="22"/>
      <c r="E37" s="28">
        <v>44348</v>
      </c>
      <c r="F37" s="29"/>
      <c r="G37" s="30" t="str">
        <f t="shared" si="5"/>
        <v>Preencher RCL</v>
      </c>
      <c r="I37" s="15">
        <f t="shared" si="0"/>
        <v>2021</v>
      </c>
      <c r="J37" s="15">
        <f t="shared" si="1"/>
      </c>
      <c r="K37" s="14" t="str">
        <f t="shared" si="4"/>
        <v>Erro</v>
      </c>
      <c r="L37" s="14">
        <f>IF(K37="Erro","",K37/12)</f>
      </c>
    </row>
    <row r="38" spans="2:12" ht="19.5" customHeight="1">
      <c r="B38" s="22"/>
      <c r="C38" s="22"/>
      <c r="D38" s="22"/>
      <c r="E38" s="23">
        <v>44378</v>
      </c>
      <c r="F38" s="24"/>
      <c r="G38" s="25" t="str">
        <f t="shared" si="5"/>
        <v>Preencher RCL</v>
      </c>
      <c r="I38" s="13">
        <f t="shared" si="0"/>
        <v>2021</v>
      </c>
      <c r="J38" s="13">
        <f t="shared" si="1"/>
      </c>
      <c r="K38" s="12" t="str">
        <f t="shared" si="4"/>
        <v>Erro</v>
      </c>
      <c r="L38" s="12">
        <f aca="true" t="shared" si="6" ref="L38:L79">IF(K38="Erro","",K38/12)</f>
      </c>
    </row>
    <row r="39" spans="2:12" ht="19.5" customHeight="1">
      <c r="B39" s="22"/>
      <c r="C39" s="22"/>
      <c r="D39" s="22"/>
      <c r="E39" s="28">
        <v>44409</v>
      </c>
      <c r="F39" s="29"/>
      <c r="G39" s="30" t="str">
        <f t="shared" si="5"/>
        <v>Preencher RCL</v>
      </c>
      <c r="I39" s="15">
        <f t="shared" si="0"/>
        <v>2021</v>
      </c>
      <c r="J39" s="15">
        <f t="shared" si="1"/>
      </c>
      <c r="K39" s="14" t="str">
        <f t="shared" si="4"/>
        <v>Erro</v>
      </c>
      <c r="L39" s="14">
        <f t="shared" si="6"/>
      </c>
    </row>
    <row r="40" spans="2:12" ht="19.5" customHeight="1">
      <c r="B40" s="22"/>
      <c r="C40" s="22"/>
      <c r="D40" s="22"/>
      <c r="E40" s="23">
        <v>44440</v>
      </c>
      <c r="F40" s="24"/>
      <c r="G40" s="25" t="str">
        <f t="shared" si="5"/>
        <v>Preencher RCL</v>
      </c>
      <c r="I40" s="13">
        <f t="shared" si="0"/>
        <v>2021</v>
      </c>
      <c r="J40" s="13">
        <f t="shared" si="1"/>
      </c>
      <c r="K40" s="12" t="str">
        <f t="shared" si="4"/>
        <v>Erro</v>
      </c>
      <c r="L40" s="12">
        <f t="shared" si="6"/>
      </c>
    </row>
    <row r="41" spans="2:12" ht="19.5" customHeight="1">
      <c r="B41" s="22"/>
      <c r="C41" s="22"/>
      <c r="D41" s="22"/>
      <c r="E41" s="28">
        <v>44470</v>
      </c>
      <c r="F41" s="29"/>
      <c r="G41" s="30" t="str">
        <f t="shared" si="5"/>
        <v>Preencher RCL</v>
      </c>
      <c r="I41" s="15">
        <f t="shared" si="0"/>
        <v>2021</v>
      </c>
      <c r="J41" s="15">
        <f t="shared" si="1"/>
      </c>
      <c r="K41" s="14" t="str">
        <f t="shared" si="4"/>
        <v>Erro</v>
      </c>
      <c r="L41" s="14">
        <f t="shared" si="6"/>
      </c>
    </row>
    <row r="42" spans="2:12" ht="19.5" customHeight="1">
      <c r="B42" s="22"/>
      <c r="C42" s="22"/>
      <c r="D42" s="22"/>
      <c r="E42" s="23">
        <v>44501</v>
      </c>
      <c r="F42" s="24"/>
      <c r="G42" s="25" t="str">
        <f t="shared" si="5"/>
        <v>Preencher RCL</v>
      </c>
      <c r="I42" s="13">
        <f t="shared" si="0"/>
        <v>2021</v>
      </c>
      <c r="J42" s="13">
        <f t="shared" si="1"/>
      </c>
      <c r="K42" s="12" t="str">
        <f t="shared" si="3"/>
        <v>Erro</v>
      </c>
      <c r="L42" s="12">
        <f t="shared" si="6"/>
      </c>
    </row>
    <row r="43" spans="2:12" ht="19.5" customHeight="1">
      <c r="B43" s="22"/>
      <c r="C43" s="22"/>
      <c r="D43" s="22"/>
      <c r="E43" s="28">
        <v>44531</v>
      </c>
      <c r="F43" s="29"/>
      <c r="G43" s="30" t="str">
        <f t="shared" si="5"/>
        <v>Preencher RCL</v>
      </c>
      <c r="I43" s="15">
        <f t="shared" si="0"/>
        <v>2021</v>
      </c>
      <c r="J43" s="15">
        <f t="shared" si="1"/>
      </c>
      <c r="K43" s="14" t="str">
        <f t="shared" si="3"/>
        <v>Erro</v>
      </c>
      <c r="L43" s="14">
        <f t="shared" si="6"/>
      </c>
    </row>
    <row r="44" spans="2:12" ht="19.5" customHeight="1">
      <c r="B44" s="22"/>
      <c r="C44" s="22"/>
      <c r="D44" s="22"/>
      <c r="E44" s="23">
        <v>44562</v>
      </c>
      <c r="F44" s="24"/>
      <c r="G44" s="25" t="str">
        <f t="shared" si="5"/>
        <v>Preencher RCL</v>
      </c>
      <c r="I44" s="13">
        <f t="shared" si="0"/>
        <v>2022</v>
      </c>
      <c r="J44" s="13">
        <f t="shared" si="1"/>
      </c>
      <c r="K44" s="12" t="str">
        <f t="shared" si="3"/>
        <v>Erro</v>
      </c>
      <c r="L44" s="12">
        <f t="shared" si="6"/>
      </c>
    </row>
    <row r="45" spans="2:12" ht="19.5" customHeight="1">
      <c r="B45" s="22"/>
      <c r="C45" s="22"/>
      <c r="D45" s="22"/>
      <c r="E45" s="28">
        <v>44593</v>
      </c>
      <c r="F45" s="29"/>
      <c r="G45" s="30" t="str">
        <f t="shared" si="5"/>
        <v>Preencher RCL</v>
      </c>
      <c r="I45" s="15">
        <f t="shared" si="0"/>
        <v>2022</v>
      </c>
      <c r="J45" s="15">
        <f t="shared" si="1"/>
      </c>
      <c r="K45" s="14" t="str">
        <f t="shared" si="3"/>
        <v>Erro</v>
      </c>
      <c r="L45" s="14">
        <f t="shared" si="6"/>
      </c>
    </row>
    <row r="46" spans="2:12" ht="19.5" customHeight="1">
      <c r="B46" s="22"/>
      <c r="C46" s="22"/>
      <c r="D46" s="22"/>
      <c r="E46" s="23">
        <v>44621</v>
      </c>
      <c r="F46" s="24"/>
      <c r="G46" s="25" t="str">
        <f t="shared" si="5"/>
        <v>Preencher RCL</v>
      </c>
      <c r="I46" s="13">
        <f t="shared" si="0"/>
        <v>2022</v>
      </c>
      <c r="J46" s="13">
        <f t="shared" si="1"/>
      </c>
      <c r="K46" s="12" t="str">
        <f t="shared" si="3"/>
        <v>Erro</v>
      </c>
      <c r="L46" s="12">
        <f t="shared" si="6"/>
      </c>
    </row>
    <row r="47" spans="2:12" ht="19.5" customHeight="1">
      <c r="B47" s="22"/>
      <c r="C47" s="22"/>
      <c r="D47" s="22"/>
      <c r="E47" s="28">
        <v>44652</v>
      </c>
      <c r="F47" s="29"/>
      <c r="G47" s="30" t="str">
        <f t="shared" si="5"/>
        <v>Preencher RCL</v>
      </c>
      <c r="I47" s="15">
        <f t="shared" si="0"/>
        <v>2022</v>
      </c>
      <c r="J47" s="15">
        <f t="shared" si="1"/>
      </c>
      <c r="K47" s="14" t="str">
        <f t="shared" si="3"/>
        <v>Erro</v>
      </c>
      <c r="L47" s="14">
        <f t="shared" si="6"/>
      </c>
    </row>
    <row r="48" spans="2:12" ht="19.5" customHeight="1">
      <c r="B48" s="22"/>
      <c r="C48" s="22"/>
      <c r="D48" s="22"/>
      <c r="E48" s="23">
        <v>44682</v>
      </c>
      <c r="F48" s="24"/>
      <c r="G48" s="25" t="str">
        <f t="shared" si="5"/>
        <v>Preencher RCL</v>
      </c>
      <c r="I48" s="13">
        <f t="shared" si="0"/>
        <v>2022</v>
      </c>
      <c r="J48" s="13">
        <f t="shared" si="1"/>
      </c>
      <c r="K48" s="12" t="str">
        <f t="shared" si="3"/>
        <v>Erro</v>
      </c>
      <c r="L48" s="12">
        <f t="shared" si="6"/>
      </c>
    </row>
    <row r="49" spans="2:12" ht="19.5" customHeight="1">
      <c r="B49" s="22"/>
      <c r="C49" s="22"/>
      <c r="D49" s="22"/>
      <c r="E49" s="28">
        <v>44713</v>
      </c>
      <c r="F49" s="29"/>
      <c r="G49" s="30" t="str">
        <f t="shared" si="5"/>
        <v>Preencher RCL</v>
      </c>
      <c r="I49" s="15">
        <f t="shared" si="0"/>
        <v>2022</v>
      </c>
      <c r="J49" s="15">
        <f t="shared" si="1"/>
      </c>
      <c r="K49" s="14" t="str">
        <f t="shared" si="3"/>
        <v>Erro</v>
      </c>
      <c r="L49" s="14">
        <f t="shared" si="6"/>
      </c>
    </row>
    <row r="50" spans="2:12" ht="19.5" customHeight="1">
      <c r="B50" s="22"/>
      <c r="C50" s="22"/>
      <c r="D50" s="22"/>
      <c r="E50" s="23">
        <v>44743</v>
      </c>
      <c r="F50" s="24"/>
      <c r="G50" s="25" t="str">
        <f t="shared" si="5"/>
        <v>Preencher RCL</v>
      </c>
      <c r="I50" s="13">
        <f t="shared" si="0"/>
        <v>2022</v>
      </c>
      <c r="J50" s="13">
        <f t="shared" si="1"/>
      </c>
      <c r="K50" s="12" t="str">
        <f t="shared" si="3"/>
        <v>Erro</v>
      </c>
      <c r="L50" s="12">
        <f t="shared" si="6"/>
      </c>
    </row>
    <row r="51" spans="2:12" ht="19.5" customHeight="1">
      <c r="B51" s="22"/>
      <c r="C51" s="22"/>
      <c r="D51" s="22"/>
      <c r="E51" s="28">
        <v>44774</v>
      </c>
      <c r="F51" s="29"/>
      <c r="G51" s="30" t="str">
        <f t="shared" si="5"/>
        <v>Preencher RCL</v>
      </c>
      <c r="I51" s="15">
        <f aca="true" t="shared" si="7" ref="I51:I79">YEAR(E51)</f>
        <v>2022</v>
      </c>
      <c r="J51" s="15">
        <f aca="true" t="shared" si="8" ref="J51:J79">IF(F51="","",IF(F51=0,"",1))</f>
      </c>
      <c r="K51" s="14" t="str">
        <f t="shared" si="3"/>
        <v>Erro</v>
      </c>
      <c r="L51" s="14">
        <f t="shared" si="6"/>
      </c>
    </row>
    <row r="52" spans="2:12" ht="19.5" customHeight="1">
      <c r="B52" s="22"/>
      <c r="C52" s="22"/>
      <c r="D52" s="22"/>
      <c r="E52" s="23">
        <v>44805</v>
      </c>
      <c r="F52" s="24"/>
      <c r="G52" s="25" t="str">
        <f t="shared" si="5"/>
        <v>Preencher RCL</v>
      </c>
      <c r="I52" s="13">
        <f t="shared" si="7"/>
        <v>2022</v>
      </c>
      <c r="J52" s="13">
        <f t="shared" si="8"/>
      </c>
      <c r="K52" s="12" t="str">
        <f t="shared" si="3"/>
        <v>Erro</v>
      </c>
      <c r="L52" s="12">
        <f t="shared" si="6"/>
      </c>
    </row>
    <row r="53" spans="2:12" ht="19.5" customHeight="1">
      <c r="B53" s="22"/>
      <c r="C53" s="22"/>
      <c r="D53" s="22"/>
      <c r="E53" s="28">
        <v>44835</v>
      </c>
      <c r="F53" s="29"/>
      <c r="G53" s="30" t="str">
        <f t="shared" si="5"/>
        <v>Preencher RCL</v>
      </c>
      <c r="I53" s="15">
        <f t="shared" si="7"/>
        <v>2022</v>
      </c>
      <c r="J53" s="15">
        <f t="shared" si="8"/>
      </c>
      <c r="K53" s="14" t="str">
        <f t="shared" si="3"/>
        <v>Erro</v>
      </c>
      <c r="L53" s="14">
        <f t="shared" si="6"/>
      </c>
    </row>
    <row r="54" spans="2:12" ht="19.5" customHeight="1">
      <c r="B54" s="22"/>
      <c r="C54" s="22"/>
      <c r="D54" s="22"/>
      <c r="E54" s="23">
        <v>44866</v>
      </c>
      <c r="F54" s="24"/>
      <c r="G54" s="25" t="str">
        <f t="shared" si="5"/>
        <v>Preencher RCL</v>
      </c>
      <c r="I54" s="13">
        <f t="shared" si="7"/>
        <v>2022</v>
      </c>
      <c r="J54" s="13">
        <f t="shared" si="8"/>
      </c>
      <c r="K54" s="12" t="str">
        <f t="shared" si="3"/>
        <v>Erro</v>
      </c>
      <c r="L54" s="12">
        <f t="shared" si="6"/>
      </c>
    </row>
    <row r="55" spans="2:12" ht="19.5" customHeight="1">
      <c r="B55" s="22"/>
      <c r="C55" s="22"/>
      <c r="D55" s="22"/>
      <c r="E55" s="28">
        <v>44896</v>
      </c>
      <c r="F55" s="29"/>
      <c r="G55" s="30" t="str">
        <f t="shared" si="5"/>
        <v>Preencher RCL</v>
      </c>
      <c r="I55" s="15">
        <f t="shared" si="7"/>
        <v>2022</v>
      </c>
      <c r="J55" s="15">
        <f t="shared" si="8"/>
      </c>
      <c r="K55" s="14" t="str">
        <f t="shared" si="3"/>
        <v>Erro</v>
      </c>
      <c r="L55" s="14">
        <f t="shared" si="6"/>
      </c>
    </row>
    <row r="56" spans="2:12" ht="19.5" customHeight="1">
      <c r="B56" s="22"/>
      <c r="C56" s="22"/>
      <c r="D56" s="22"/>
      <c r="E56" s="23">
        <v>44927</v>
      </c>
      <c r="F56" s="24"/>
      <c r="G56" s="25" t="str">
        <f t="shared" si="5"/>
        <v>Preencher RCL</v>
      </c>
      <c r="I56" s="13">
        <f t="shared" si="7"/>
        <v>2023</v>
      </c>
      <c r="J56" s="13">
        <f t="shared" si="8"/>
      </c>
      <c r="K56" s="12" t="str">
        <f t="shared" si="3"/>
        <v>Erro</v>
      </c>
      <c r="L56" s="12">
        <f t="shared" si="6"/>
      </c>
    </row>
    <row r="57" spans="2:12" ht="19.5" customHeight="1">
      <c r="B57" s="22"/>
      <c r="C57" s="22"/>
      <c r="D57" s="22"/>
      <c r="E57" s="28">
        <v>44958</v>
      </c>
      <c r="F57" s="29"/>
      <c r="G57" s="30" t="str">
        <f t="shared" si="5"/>
        <v>Preencher RCL</v>
      </c>
      <c r="I57" s="15">
        <f t="shared" si="7"/>
        <v>2023</v>
      </c>
      <c r="J57" s="15">
        <f t="shared" si="8"/>
      </c>
      <c r="K57" s="14" t="str">
        <f t="shared" si="3"/>
        <v>Erro</v>
      </c>
      <c r="L57" s="14">
        <f t="shared" si="6"/>
      </c>
    </row>
    <row r="58" spans="2:12" ht="19.5" customHeight="1">
      <c r="B58" s="22"/>
      <c r="C58" s="22"/>
      <c r="D58" s="22"/>
      <c r="E58" s="23">
        <v>44986</v>
      </c>
      <c r="F58" s="24"/>
      <c r="G58" s="25" t="str">
        <f t="shared" si="5"/>
        <v>Preencher RCL</v>
      </c>
      <c r="I58" s="13">
        <f t="shared" si="7"/>
        <v>2023</v>
      </c>
      <c r="J58" s="13">
        <f t="shared" si="8"/>
      </c>
      <c r="K58" s="12" t="str">
        <f t="shared" si="3"/>
        <v>Erro</v>
      </c>
      <c r="L58" s="12">
        <f t="shared" si="6"/>
      </c>
    </row>
    <row r="59" spans="2:12" ht="19.5" customHeight="1">
      <c r="B59" s="22"/>
      <c r="C59" s="22"/>
      <c r="D59" s="22"/>
      <c r="E59" s="28">
        <v>45017</v>
      </c>
      <c r="F59" s="29"/>
      <c r="G59" s="30" t="str">
        <f t="shared" si="5"/>
        <v>Preencher RCL</v>
      </c>
      <c r="I59" s="15">
        <f t="shared" si="7"/>
        <v>2023</v>
      </c>
      <c r="J59" s="15">
        <f t="shared" si="8"/>
      </c>
      <c r="K59" s="14" t="str">
        <f t="shared" si="3"/>
        <v>Erro</v>
      </c>
      <c r="L59" s="14">
        <f t="shared" si="6"/>
      </c>
    </row>
    <row r="60" spans="2:12" ht="19.5" customHeight="1">
      <c r="B60" s="22"/>
      <c r="C60" s="22"/>
      <c r="D60" s="22"/>
      <c r="E60" s="23">
        <v>45047</v>
      </c>
      <c r="F60" s="24"/>
      <c r="G60" s="25" t="str">
        <f t="shared" si="5"/>
        <v>Preencher RCL</v>
      </c>
      <c r="I60" s="13">
        <f t="shared" si="7"/>
        <v>2023</v>
      </c>
      <c r="J60" s="13">
        <f t="shared" si="8"/>
      </c>
      <c r="K60" s="12" t="str">
        <f t="shared" si="3"/>
        <v>Erro</v>
      </c>
      <c r="L60" s="12">
        <f t="shared" si="6"/>
      </c>
    </row>
    <row r="61" spans="2:12" ht="19.5" customHeight="1">
      <c r="B61" s="22"/>
      <c r="C61" s="22"/>
      <c r="D61" s="22"/>
      <c r="E61" s="28">
        <v>45078</v>
      </c>
      <c r="F61" s="29"/>
      <c r="G61" s="30" t="str">
        <f t="shared" si="5"/>
        <v>Preencher RCL</v>
      </c>
      <c r="I61" s="15">
        <f t="shared" si="7"/>
        <v>2023</v>
      </c>
      <c r="J61" s="15">
        <f t="shared" si="8"/>
      </c>
      <c r="K61" s="14" t="str">
        <f t="shared" si="3"/>
        <v>Erro</v>
      </c>
      <c r="L61" s="14">
        <f t="shared" si="6"/>
      </c>
    </row>
    <row r="62" spans="2:12" ht="19.5" customHeight="1">
      <c r="B62" s="22"/>
      <c r="C62" s="22"/>
      <c r="D62" s="22"/>
      <c r="E62" s="23">
        <v>45108</v>
      </c>
      <c r="F62" s="24"/>
      <c r="G62" s="25" t="str">
        <f t="shared" si="5"/>
        <v>Preencher RCL</v>
      </c>
      <c r="I62" s="13">
        <f t="shared" si="7"/>
        <v>2023</v>
      </c>
      <c r="J62" s="13">
        <f t="shared" si="8"/>
      </c>
      <c r="K62" s="12" t="str">
        <f aca="true" t="shared" si="9" ref="K62:K79">IF(SUM(J51:J62)=12,SUM(F51:F62),"Erro")</f>
        <v>Erro</v>
      </c>
      <c r="L62" s="12">
        <f t="shared" si="6"/>
      </c>
    </row>
    <row r="63" spans="2:12" ht="19.5" customHeight="1">
      <c r="B63" s="22"/>
      <c r="C63" s="22"/>
      <c r="D63" s="22"/>
      <c r="E63" s="28">
        <v>45139</v>
      </c>
      <c r="F63" s="29"/>
      <c r="G63" s="30" t="str">
        <f t="shared" si="5"/>
        <v>Preencher RCL</v>
      </c>
      <c r="I63" s="15">
        <f t="shared" si="7"/>
        <v>2023</v>
      </c>
      <c r="J63" s="15">
        <f t="shared" si="8"/>
      </c>
      <c r="K63" s="14" t="str">
        <f t="shared" si="9"/>
        <v>Erro</v>
      </c>
      <c r="L63" s="14">
        <f t="shared" si="6"/>
      </c>
    </row>
    <row r="64" spans="2:12" ht="19.5" customHeight="1">
      <c r="B64" s="22"/>
      <c r="C64" s="22"/>
      <c r="D64" s="22"/>
      <c r="E64" s="23">
        <v>45170</v>
      </c>
      <c r="F64" s="24"/>
      <c r="G64" s="25" t="str">
        <f aca="true" t="shared" si="10" ref="G64:G79">IF(K62="Erro","Preencher RCL",L62*VLOOKUP(I64,$B$19:$C$23,2,0))</f>
        <v>Preencher RCL</v>
      </c>
      <c r="I64" s="13">
        <f t="shared" si="7"/>
        <v>2023</v>
      </c>
      <c r="J64" s="13">
        <f t="shared" si="8"/>
      </c>
      <c r="K64" s="12" t="str">
        <f t="shared" si="9"/>
        <v>Erro</v>
      </c>
      <c r="L64" s="12">
        <f t="shared" si="6"/>
      </c>
    </row>
    <row r="65" spans="2:12" ht="19.5" customHeight="1">
      <c r="B65" s="22"/>
      <c r="C65" s="22"/>
      <c r="D65" s="22"/>
      <c r="E65" s="28">
        <v>45200</v>
      </c>
      <c r="F65" s="29"/>
      <c r="G65" s="30" t="str">
        <f t="shared" si="10"/>
        <v>Preencher RCL</v>
      </c>
      <c r="I65" s="15">
        <f t="shared" si="7"/>
        <v>2023</v>
      </c>
      <c r="J65" s="15">
        <f t="shared" si="8"/>
      </c>
      <c r="K65" s="14" t="str">
        <f t="shared" si="9"/>
        <v>Erro</v>
      </c>
      <c r="L65" s="14">
        <f t="shared" si="6"/>
      </c>
    </row>
    <row r="66" spans="2:12" ht="19.5" customHeight="1">
      <c r="B66" s="22"/>
      <c r="C66" s="22"/>
      <c r="D66" s="22"/>
      <c r="E66" s="23">
        <v>45231</v>
      </c>
      <c r="F66" s="24"/>
      <c r="G66" s="25" t="str">
        <f t="shared" si="10"/>
        <v>Preencher RCL</v>
      </c>
      <c r="I66" s="13">
        <f t="shared" si="7"/>
        <v>2023</v>
      </c>
      <c r="J66" s="13">
        <f t="shared" si="8"/>
      </c>
      <c r="K66" s="12" t="str">
        <f t="shared" si="9"/>
        <v>Erro</v>
      </c>
      <c r="L66" s="12">
        <f t="shared" si="6"/>
      </c>
    </row>
    <row r="67" spans="2:12" ht="19.5" customHeight="1">
      <c r="B67" s="22"/>
      <c r="C67" s="22"/>
      <c r="D67" s="22"/>
      <c r="E67" s="28">
        <v>45261</v>
      </c>
      <c r="F67" s="29"/>
      <c r="G67" s="30" t="str">
        <f t="shared" si="10"/>
        <v>Preencher RCL</v>
      </c>
      <c r="I67" s="15">
        <f t="shared" si="7"/>
        <v>2023</v>
      </c>
      <c r="J67" s="15">
        <f t="shared" si="8"/>
      </c>
      <c r="K67" s="14" t="str">
        <f t="shared" si="9"/>
        <v>Erro</v>
      </c>
      <c r="L67" s="14">
        <f t="shared" si="6"/>
      </c>
    </row>
    <row r="68" spans="2:12" ht="19.5" customHeight="1">
      <c r="B68" s="22"/>
      <c r="C68" s="22"/>
      <c r="D68" s="22"/>
      <c r="E68" s="23">
        <v>45292</v>
      </c>
      <c r="F68" s="24"/>
      <c r="G68" s="25" t="str">
        <f t="shared" si="10"/>
        <v>Preencher RCL</v>
      </c>
      <c r="I68" s="13">
        <f t="shared" si="7"/>
        <v>2024</v>
      </c>
      <c r="J68" s="13">
        <f t="shared" si="8"/>
      </c>
      <c r="K68" s="12" t="str">
        <f t="shared" si="9"/>
        <v>Erro</v>
      </c>
      <c r="L68" s="12">
        <f t="shared" si="6"/>
      </c>
    </row>
    <row r="69" spans="2:12" ht="19.5" customHeight="1">
      <c r="B69" s="22"/>
      <c r="C69" s="22"/>
      <c r="D69" s="22"/>
      <c r="E69" s="28">
        <v>45323</v>
      </c>
      <c r="F69" s="29"/>
      <c r="G69" s="30" t="str">
        <f t="shared" si="10"/>
        <v>Preencher RCL</v>
      </c>
      <c r="I69" s="15">
        <f t="shared" si="7"/>
        <v>2024</v>
      </c>
      <c r="J69" s="15">
        <f t="shared" si="8"/>
      </c>
      <c r="K69" s="14" t="str">
        <f t="shared" si="9"/>
        <v>Erro</v>
      </c>
      <c r="L69" s="14">
        <f t="shared" si="6"/>
      </c>
    </row>
    <row r="70" spans="2:12" ht="19.5" customHeight="1">
      <c r="B70" s="22"/>
      <c r="C70" s="22"/>
      <c r="D70" s="22"/>
      <c r="E70" s="23">
        <v>45352</v>
      </c>
      <c r="F70" s="24"/>
      <c r="G70" s="25" t="str">
        <f t="shared" si="10"/>
        <v>Preencher RCL</v>
      </c>
      <c r="I70" s="13">
        <f t="shared" si="7"/>
        <v>2024</v>
      </c>
      <c r="J70" s="13">
        <f t="shared" si="8"/>
      </c>
      <c r="K70" s="12" t="str">
        <f t="shared" si="9"/>
        <v>Erro</v>
      </c>
      <c r="L70" s="12">
        <f t="shared" si="6"/>
      </c>
    </row>
    <row r="71" spans="2:12" ht="19.5" customHeight="1">
      <c r="B71" s="22"/>
      <c r="C71" s="22"/>
      <c r="D71" s="22"/>
      <c r="E71" s="28">
        <v>45383</v>
      </c>
      <c r="F71" s="29"/>
      <c r="G71" s="30" t="str">
        <f t="shared" si="10"/>
        <v>Preencher RCL</v>
      </c>
      <c r="I71" s="15">
        <f t="shared" si="7"/>
        <v>2024</v>
      </c>
      <c r="J71" s="15">
        <f t="shared" si="8"/>
      </c>
      <c r="K71" s="14" t="str">
        <f t="shared" si="9"/>
        <v>Erro</v>
      </c>
      <c r="L71" s="14">
        <f t="shared" si="6"/>
      </c>
    </row>
    <row r="72" spans="2:12" ht="19.5" customHeight="1">
      <c r="B72" s="22"/>
      <c r="C72" s="22"/>
      <c r="D72" s="22"/>
      <c r="E72" s="23">
        <v>45413</v>
      </c>
      <c r="F72" s="24"/>
      <c r="G72" s="25" t="str">
        <f t="shared" si="10"/>
        <v>Preencher RCL</v>
      </c>
      <c r="I72" s="13">
        <f t="shared" si="7"/>
        <v>2024</v>
      </c>
      <c r="J72" s="13">
        <f t="shared" si="8"/>
      </c>
      <c r="K72" s="12" t="str">
        <f t="shared" si="9"/>
        <v>Erro</v>
      </c>
      <c r="L72" s="12">
        <f t="shared" si="6"/>
      </c>
    </row>
    <row r="73" spans="2:12" ht="19.5" customHeight="1">
      <c r="B73" s="22"/>
      <c r="C73" s="22"/>
      <c r="D73" s="22"/>
      <c r="E73" s="28">
        <v>45444</v>
      </c>
      <c r="F73" s="29"/>
      <c r="G73" s="30" t="str">
        <f t="shared" si="10"/>
        <v>Preencher RCL</v>
      </c>
      <c r="I73" s="15">
        <f t="shared" si="7"/>
        <v>2024</v>
      </c>
      <c r="J73" s="15">
        <f t="shared" si="8"/>
      </c>
      <c r="K73" s="14" t="str">
        <f t="shared" si="9"/>
        <v>Erro</v>
      </c>
      <c r="L73" s="14">
        <f t="shared" si="6"/>
      </c>
    </row>
    <row r="74" spans="2:12" ht="19.5" customHeight="1">
      <c r="B74" s="22"/>
      <c r="C74" s="22"/>
      <c r="D74" s="22"/>
      <c r="E74" s="23">
        <v>45474</v>
      </c>
      <c r="F74" s="24"/>
      <c r="G74" s="25" t="str">
        <f t="shared" si="10"/>
        <v>Preencher RCL</v>
      </c>
      <c r="I74" s="13">
        <f t="shared" si="7"/>
        <v>2024</v>
      </c>
      <c r="J74" s="13">
        <f t="shared" si="8"/>
      </c>
      <c r="K74" s="12" t="str">
        <f t="shared" si="9"/>
        <v>Erro</v>
      </c>
      <c r="L74" s="12">
        <f t="shared" si="6"/>
      </c>
    </row>
    <row r="75" spans="2:12" ht="19.5" customHeight="1">
      <c r="B75" s="22"/>
      <c r="C75" s="22"/>
      <c r="D75" s="22"/>
      <c r="E75" s="28">
        <v>45505</v>
      </c>
      <c r="F75" s="29"/>
      <c r="G75" s="30" t="str">
        <f t="shared" si="10"/>
        <v>Preencher RCL</v>
      </c>
      <c r="I75" s="15">
        <f t="shared" si="7"/>
        <v>2024</v>
      </c>
      <c r="J75" s="15">
        <f t="shared" si="8"/>
      </c>
      <c r="K75" s="14" t="str">
        <f t="shared" si="9"/>
        <v>Erro</v>
      </c>
      <c r="L75" s="14">
        <f t="shared" si="6"/>
      </c>
    </row>
    <row r="76" spans="2:12" ht="19.5" customHeight="1">
      <c r="B76" s="22"/>
      <c r="C76" s="22"/>
      <c r="D76" s="22"/>
      <c r="E76" s="23">
        <v>45536</v>
      </c>
      <c r="F76" s="24"/>
      <c r="G76" s="25" t="str">
        <f t="shared" si="10"/>
        <v>Preencher RCL</v>
      </c>
      <c r="I76" s="13">
        <f t="shared" si="7"/>
        <v>2024</v>
      </c>
      <c r="J76" s="13">
        <f t="shared" si="8"/>
      </c>
      <c r="K76" s="12" t="str">
        <f t="shared" si="9"/>
        <v>Erro</v>
      </c>
      <c r="L76" s="12">
        <f t="shared" si="6"/>
      </c>
    </row>
    <row r="77" spans="2:12" ht="19.5" customHeight="1">
      <c r="B77" s="22"/>
      <c r="C77" s="22"/>
      <c r="D77" s="22"/>
      <c r="E77" s="28">
        <v>45566</v>
      </c>
      <c r="F77" s="29"/>
      <c r="G77" s="30" t="str">
        <f t="shared" si="10"/>
        <v>Preencher RCL</v>
      </c>
      <c r="I77" s="15">
        <f t="shared" si="7"/>
        <v>2024</v>
      </c>
      <c r="J77" s="15">
        <f t="shared" si="8"/>
      </c>
      <c r="K77" s="14" t="str">
        <f t="shared" si="9"/>
        <v>Erro</v>
      </c>
      <c r="L77" s="14">
        <f t="shared" si="6"/>
      </c>
    </row>
    <row r="78" spans="2:12" ht="19.5" customHeight="1">
      <c r="B78" s="22"/>
      <c r="C78" s="22"/>
      <c r="D78" s="22"/>
      <c r="E78" s="23">
        <v>45597</v>
      </c>
      <c r="F78" s="24"/>
      <c r="G78" s="25" t="str">
        <f t="shared" si="10"/>
        <v>Preencher RCL</v>
      </c>
      <c r="I78" s="13">
        <f t="shared" si="7"/>
        <v>2024</v>
      </c>
      <c r="J78" s="13">
        <f t="shared" si="8"/>
      </c>
      <c r="K78" s="12" t="str">
        <f t="shared" si="9"/>
        <v>Erro</v>
      </c>
      <c r="L78" s="12">
        <f t="shared" si="6"/>
      </c>
    </row>
    <row r="79" spans="2:12" ht="19.5" customHeight="1">
      <c r="B79" s="22"/>
      <c r="C79" s="22"/>
      <c r="D79" s="22"/>
      <c r="E79" s="28">
        <v>45627</v>
      </c>
      <c r="F79" s="29"/>
      <c r="G79" s="30" t="str">
        <f t="shared" si="10"/>
        <v>Preencher RCL</v>
      </c>
      <c r="I79" s="15">
        <f t="shared" si="7"/>
        <v>2024</v>
      </c>
      <c r="J79" s="15">
        <f t="shared" si="8"/>
      </c>
      <c r="K79" s="14" t="str">
        <f t="shared" si="9"/>
        <v>Erro</v>
      </c>
      <c r="L79" s="14">
        <f t="shared" si="6"/>
      </c>
    </row>
  </sheetData>
  <sheetProtection sheet="1" objects="1" scenarios="1" selectLockedCells="1"/>
  <mergeCells count="8">
    <mergeCell ref="B3:G3"/>
    <mergeCell ref="B4:G4"/>
    <mergeCell ref="B11:G11"/>
    <mergeCell ref="B8:G8"/>
    <mergeCell ref="B18:C18"/>
    <mergeCell ref="F13:F14"/>
    <mergeCell ref="G13:G14"/>
    <mergeCell ref="C13:C14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78" r:id="rId2"/>
  <rowBreaks count="1" manualBreakCount="1">
    <brk id="48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de Justiça do Estado do Paraná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04425754913@tjpr.jus.br</dc:creator>
  <cp:keywords/>
  <dc:description/>
  <cp:lastModifiedBy>cedg@tjpr.jus.br</cp:lastModifiedBy>
  <cp:lastPrinted>2021-02-18T19:02:16Z</cp:lastPrinted>
  <dcterms:created xsi:type="dcterms:W3CDTF">2019-08-22T20:24:16Z</dcterms:created>
  <dcterms:modified xsi:type="dcterms:W3CDTF">2021-02-18T19:05:33Z</dcterms:modified>
  <cp:category/>
  <cp:version/>
  <cp:contentType/>
  <cp:contentStatus/>
</cp:coreProperties>
</file>